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1446846158234/WOPIServiceId_TP_BOX_2/WOPIUserId_1669888757/"/>
    </mc:Choice>
  </mc:AlternateContent>
  <xr:revisionPtr revIDLastSave="0" documentId="8_{543F596C-C607-4E35-A274-3F00B5A50BF3}" xr6:coauthVersionLast="47" xr6:coauthVersionMax="47" xr10:uidLastSave="{00000000-0000-0000-0000-000000000000}"/>
  <bookViews>
    <workbookView xWindow="-108" yWindow="-108" windowWidth="23256" windowHeight="12576" xr2:uid="{57AECDC0-F933-4DB0-89B1-825EF9E0D84F}"/>
  </bookViews>
  <sheets>
    <sheet name="T23 Postdocs EFF 10-01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C30" i="1"/>
  <c r="B30" i="1"/>
  <c r="C20" i="1"/>
  <c r="C19" i="1"/>
  <c r="C18" i="1"/>
  <c r="C17" i="1"/>
  <c r="C16" i="1"/>
  <c r="C15" i="1"/>
  <c r="E13" i="1"/>
  <c r="C13" i="1"/>
  <c r="B13" i="1"/>
  <c r="E12" i="1"/>
  <c r="C12" i="1"/>
  <c r="C11" i="1"/>
  <c r="A5" i="1"/>
  <c r="A4" i="1"/>
  <c r="A3" i="1"/>
</calcChain>
</file>

<file path=xl/sharedStrings.xml><?xml version="1.0" encoding="utf-8"?>
<sst xmlns="http://schemas.openxmlformats.org/spreadsheetml/2006/main" count="28" uniqueCount="28">
  <si>
    <t>Percent Effort Calculations for Deparment of Labor Exempt/Non-Exempt Thresholds - 2023-24 Academic Salary Tables</t>
  </si>
  <si>
    <t>Table 23</t>
  </si>
  <si>
    <t>Postdoctoral Scholar - Employee</t>
  </si>
  <si>
    <t>Interim Postdoctoral Scholar - Employee</t>
  </si>
  <si>
    <t xml:space="preserve">Minimum Rates Paid </t>
  </si>
  <si>
    <t>Appointment Step for</t>
  </si>
  <si>
    <t>For Experience Level</t>
  </si>
  <si>
    <t>Postdoctoral Scholar</t>
  </si>
  <si>
    <t>Experience Level</t>
  </si>
  <si>
    <t>Level 0 (  0-11 months)</t>
  </si>
  <si>
    <t>Level 1 (12-23 months)</t>
  </si>
  <si>
    <t>Level 2 (24-35 months)</t>
  </si>
  <si>
    <t>Level 3 (36-47 months)</t>
  </si>
  <si>
    <t>Level 4 (48-59 months)</t>
  </si>
  <si>
    <t>Level 5 (60-71 months)*</t>
  </si>
  <si>
    <t>* Appointment to Postdoctoral Scholar, Experience Level 5, is by exception</t>
  </si>
  <si>
    <t>Note:  These rates are the minimum for the experience level shown.</t>
  </si>
  <si>
    <t>Calculator for rates above the minima shown above</t>
  </si>
  <si>
    <t>Enter Annual Rate</t>
  </si>
  <si>
    <t>To Meet Threshold</t>
  </si>
  <si>
    <t>Annual</t>
  </si>
  <si>
    <t>1/12 Monthly</t>
  </si>
  <si>
    <t>Hourly</t>
  </si>
  <si>
    <t>Min. % Effort</t>
  </si>
  <si>
    <t>Weekly Pay at this %</t>
  </si>
  <si>
    <t>Back to Intro</t>
  </si>
  <si>
    <t>Postdoctoral Scholar Experience-Based Salary/Stipend Minimum Rates Effective 10/01/2023</t>
  </si>
  <si>
    <t>Updated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</si>
</sst>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 applyFont="1"/>
    <xf numFmtId="0" fontId="1" fillId="0" borderId="0" xfId="2"/>
    <xf numFmtId="0" fontId="1" fillId="0" borderId="0" xfId="2" applyAlignment="1">
      <alignment horizont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14" fontId="2" fillId="0" borderId="0" xfId="2" applyNumberFormat="1" applyFont="1" applyAlignment="1">
      <alignment horizontal="center"/>
    </xf>
    <xf numFmtId="0" fontId="1" fillId="0" borderId="0" xfId="2" applyAlignment="1">
      <alignment horizontal="left"/>
    </xf>
    <xf numFmtId="164" fontId="1" fillId="0" borderId="0" xfId="2" applyNumberFormat="1" applyAlignment="1">
      <alignment horizontal="right" indent="2"/>
    </xf>
    <xf numFmtId="10" fontId="1" fillId="0" borderId="0" xfId="2" applyNumberFormat="1" applyAlignment="1">
      <alignment horizontal="right" indent="2"/>
    </xf>
    <xf numFmtId="165" fontId="1" fillId="0" borderId="0" xfId="2" applyNumberFormat="1" applyAlignment="1">
      <alignment horizontal="center"/>
    </xf>
    <xf numFmtId="165" fontId="1" fillId="0" borderId="0" xfId="2" applyNumberFormat="1" applyAlignment="1">
      <alignment horizontal="right" indent="2"/>
    </xf>
    <xf numFmtId="165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wrapText="1"/>
    </xf>
    <xf numFmtId="0" fontId="2" fillId="0" borderId="0" xfId="2" applyFont="1" applyAlignment="1">
      <alignment horizontal="right" indent="2"/>
    </xf>
    <xf numFmtId="10" fontId="2" fillId="0" borderId="4" xfId="2" applyNumberFormat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164" fontId="1" fillId="2" borderId="0" xfId="2" applyNumberFormat="1" applyFill="1" applyAlignment="1" applyProtection="1">
      <alignment horizontal="right" indent="1"/>
      <protection locked="0"/>
    </xf>
    <xf numFmtId="165" fontId="1" fillId="0" borderId="4" xfId="2" applyNumberFormat="1" applyBorder="1" applyAlignment="1">
      <alignment horizontal="right" indent="2"/>
    </xf>
    <xf numFmtId="10" fontId="3" fillId="0" borderId="5" xfId="3" applyNumberFormat="1" applyFont="1" applyBorder="1" applyAlignment="1" applyProtection="1">
      <alignment horizontal="right" indent="2"/>
    </xf>
    <xf numFmtId="165" fontId="1" fillId="0" borderId="0" xfId="2" applyNumberFormat="1" applyAlignment="1">
      <alignment horizontal="left" indent="2"/>
    </xf>
    <xf numFmtId="0" fontId="4" fillId="0" borderId="0" xfId="1"/>
  </cellXfs>
  <cellStyles count="4">
    <cellStyle name="Hyperlink" xfId="1" builtinId="8"/>
    <cellStyle name="Normal" xfId="0" builtinId="0"/>
    <cellStyle name="Normal 2" xfId="2" xr:uid="{CE5B7C6E-FC5C-4186-A9FB-979A96DA31F5}"/>
    <cellStyle name="Percent 2" xfId="3" xr:uid="{CEF74918-5E6F-4447-8B4B-FA63E6F63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ereida\AppData\Local\Microsoft\Windows\INetCache\Content.Outlook\TOE1Z3DK\NFA%20684%20weekly%20limit%20Part-Time%20Thresholds%20_EFF_1-1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T13A Prof Research FY"/>
      <sheetName val="T13B Prof Research FY"/>
      <sheetName val="T14A Prof Research BEE FY"/>
      <sheetName val="T14B Prof Research BEE FY"/>
      <sheetName val="T23 Postdocs EFF 12-1-2018"/>
      <sheetName val="T24A Specialist FY"/>
      <sheetName val="T24B Specialist FY"/>
      <sheetName val="T26A Librarian Non-Rep"/>
      <sheetName val="T26B Librarian Represented"/>
      <sheetName val="T28 Coop Extension Advisor FY"/>
      <sheetName val="T29 Specialist Coop Ext FY"/>
      <sheetName val="T30A Coord. of Public Programs"/>
      <sheetName val="T30B Coord. of Public Programs"/>
      <sheetName val="T34 Academic Admin I FY"/>
      <sheetName val="T34 Academic Admin II FY"/>
      <sheetName val="T34 Academic Adm III FY"/>
      <sheetName val="T34 Academic Admin  IV FY"/>
      <sheetName val="T34 Academic Admin V FY"/>
      <sheetName val="T34 Academic Admin VI FY"/>
      <sheetName val="T34 Academic Admin VII FY"/>
      <sheetName val="T36 Academic Coordinator I FY"/>
      <sheetName val="T36 Academic Coordinator II FY"/>
      <sheetName val="T36 Academic Coordinator III FY"/>
      <sheetName val="T37A Project Scientist FY"/>
      <sheetName val="T37B Project Scientist FY"/>
      <sheetName val="T38A Project Scientist BEE FY"/>
      <sheetName val="T38B Project Scientist BEE FY"/>
      <sheetName val="Template Co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A1" t="str">
            <v>Percent Effort Calculations for Department of Labor Exempt/Non-Exempt Thresholds - 2019-20  Academic Salary Tables</v>
          </cell>
        </row>
        <row r="3">
          <cell r="A3" t="str">
            <v>For employees subject to the earnings test, FLSA status should be Non-Exempt unless weekly earnings ≥ $684</v>
          </cell>
        </row>
        <row r="4">
          <cell r="A4" t="str">
            <v>Annual Threshold Equivalent:  $35,568</v>
          </cell>
        </row>
        <row r="9">
          <cell r="A9" t="str">
            <v>The table below shows the minimum percentage of effort at each step that will produce annual earnings  ≥ $35,568.</v>
          </cell>
        </row>
        <row r="12">
          <cell r="B12">
            <v>35568</v>
          </cell>
        </row>
        <row r="27">
          <cell r="C27" t="str">
            <v>Minimum Part-Time</v>
          </cell>
        </row>
        <row r="28">
          <cell r="C28" t="str">
            <v>% Effort</v>
          </cell>
          <cell r="E28" t="str">
            <v>Non-Exempt</v>
          </cell>
        </row>
        <row r="29">
          <cell r="B29" t="str">
            <v>Annual</v>
          </cell>
          <cell r="C29" t="str">
            <v xml:space="preserve"> ≥ $35,568/Yr.</v>
          </cell>
          <cell r="E29" t="str">
            <v>Hourly Rate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B939-ABB7-4D3B-8E22-5DC94B998E19}">
  <dimension ref="A1:J35"/>
  <sheetViews>
    <sheetView tabSelected="1" topLeftCell="A7" zoomScale="75" zoomScaleNormal="75" zoomScalePageLayoutView="125" workbookViewId="0">
      <selection activeCell="A34" sqref="A34"/>
    </sheetView>
  </sheetViews>
  <sheetFormatPr defaultColWidth="12.21875" defaultRowHeight="15.6" x14ac:dyDescent="0.3"/>
  <cols>
    <col min="1" max="1" width="23.88671875" style="2" customWidth="1"/>
    <col min="2" max="2" width="20.5546875" style="2" customWidth="1"/>
    <col min="3" max="3" width="18.88671875" style="2" customWidth="1"/>
    <col min="4" max="4" width="6.21875" style="3" customWidth="1"/>
    <col min="5" max="5" width="12.88671875" style="2" customWidth="1"/>
    <col min="6" max="16384" width="12.21875" style="2"/>
  </cols>
  <sheetData>
    <row r="1" spans="1:10" x14ac:dyDescent="0.3">
      <c r="A1" s="1" t="s">
        <v>0</v>
      </c>
      <c r="D1" s="2"/>
      <c r="E1" s="3"/>
    </row>
    <row r="2" spans="1:10" x14ac:dyDescent="0.3">
      <c r="A2" s="4" t="s">
        <v>26</v>
      </c>
      <c r="D2" s="2"/>
      <c r="E2" s="3"/>
    </row>
    <row r="3" spans="1:10" x14ac:dyDescent="0.3">
      <c r="A3" s="2" t="str">
        <f>'[1]Template Copy'!A3</f>
        <v>For employees subject to the earnings test, FLSA status should be Non-Exempt unless weekly earnings ≥ $684</v>
      </c>
      <c r="D3" s="2"/>
      <c r="E3" s="3"/>
    </row>
    <row r="4" spans="1:10" x14ac:dyDescent="0.3">
      <c r="A4" s="2" t="str">
        <f>'[1]Template Copy'!A4</f>
        <v>Annual Threshold Equivalent:  $35,568</v>
      </c>
      <c r="D4" s="2"/>
      <c r="E4" s="3"/>
    </row>
    <row r="5" spans="1:10" x14ac:dyDescent="0.3">
      <c r="A5" s="2" t="str">
        <f>'[1]Template Copy'!A9</f>
        <v>The table below shows the minimum percentage of effort at each step that will produce annual earnings  ≥ $35,568.</v>
      </c>
    </row>
    <row r="6" spans="1:10" x14ac:dyDescent="0.3">
      <c r="A6" s="1" t="s">
        <v>1</v>
      </c>
    </row>
    <row r="7" spans="1:10" x14ac:dyDescent="0.3">
      <c r="A7" s="1" t="s">
        <v>2</v>
      </c>
    </row>
    <row r="8" spans="1:10" x14ac:dyDescent="0.3">
      <c r="A8" s="1" t="s">
        <v>3</v>
      </c>
    </row>
    <row r="9" spans="1:10" x14ac:dyDescent="0.3">
      <c r="A9" s="1"/>
    </row>
    <row r="10" spans="1:10" x14ac:dyDescent="0.3">
      <c r="A10" s="1"/>
      <c r="B10" s="5" t="s">
        <v>4</v>
      </c>
    </row>
    <row r="11" spans="1:10" x14ac:dyDescent="0.3">
      <c r="A11" s="6" t="s">
        <v>5</v>
      </c>
      <c r="B11" s="5" t="s">
        <v>6</v>
      </c>
      <c r="C11" s="5" t="str">
        <f>'[1]Template Copy'!$C$27</f>
        <v>Minimum Part-Time</v>
      </c>
      <c r="I11" s="1"/>
    </row>
    <row r="12" spans="1:10" x14ac:dyDescent="0.3">
      <c r="A12" s="6" t="s">
        <v>7</v>
      </c>
      <c r="B12" s="7">
        <v>45200</v>
      </c>
      <c r="C12" s="5" t="str">
        <f>'[1]Template Copy'!$C$28</f>
        <v>% Effort</v>
      </c>
      <c r="E12" s="5" t="str">
        <f>'[1]Template Copy'!$E$28</f>
        <v>Non-Exempt</v>
      </c>
    </row>
    <row r="13" spans="1:10" x14ac:dyDescent="0.3">
      <c r="A13" s="6" t="s">
        <v>8</v>
      </c>
      <c r="B13" s="5" t="str">
        <f>'[1]Template Copy'!$B$29</f>
        <v>Annual</v>
      </c>
      <c r="C13" s="5" t="str">
        <f>'[1]Template Copy'!$C$29</f>
        <v xml:space="preserve"> ≥ $35,568/Yr.</v>
      </c>
      <c r="E13" s="5" t="str">
        <f>'[1]Template Copy'!$E$29</f>
        <v>Hourly Rate</v>
      </c>
      <c r="I13" s="1"/>
    </row>
    <row r="15" spans="1:10" x14ac:dyDescent="0.3">
      <c r="A15" s="8" t="s">
        <v>9</v>
      </c>
      <c r="B15" s="9">
        <v>64480</v>
      </c>
      <c r="C15" s="10">
        <f>'[1]Template Copy'!$B$12/B15</f>
        <v>0.55161290322580647</v>
      </c>
      <c r="D15" s="11"/>
      <c r="E15" s="12">
        <v>30.88</v>
      </c>
      <c r="J15" s="13"/>
    </row>
    <row r="16" spans="1:10" x14ac:dyDescent="0.3">
      <c r="A16" s="8" t="s">
        <v>10</v>
      </c>
      <c r="B16" s="9">
        <v>66868</v>
      </c>
      <c r="C16" s="10">
        <f>'[1]Template Copy'!$B$12/B16</f>
        <v>0.53191362086498772</v>
      </c>
      <c r="E16" s="12">
        <v>32.03</v>
      </c>
      <c r="F16" s="13"/>
      <c r="J16" s="13"/>
    </row>
    <row r="17" spans="1:10" x14ac:dyDescent="0.3">
      <c r="A17" s="8" t="s">
        <v>11</v>
      </c>
      <c r="B17" s="9">
        <v>69342</v>
      </c>
      <c r="C17" s="10">
        <f>'[1]Template Copy'!$B$12/B17</f>
        <v>0.51293588301462312</v>
      </c>
      <c r="E17" s="12">
        <v>33.21</v>
      </c>
      <c r="J17" s="13"/>
    </row>
    <row r="18" spans="1:10" x14ac:dyDescent="0.3">
      <c r="A18" s="8" t="s">
        <v>12</v>
      </c>
      <c r="B18" s="9">
        <v>71908</v>
      </c>
      <c r="C18" s="10">
        <f>'[1]Template Copy'!$B$12/B18</f>
        <v>0.49463202981587584</v>
      </c>
      <c r="E18" s="12">
        <v>34.44</v>
      </c>
      <c r="J18" s="13"/>
    </row>
    <row r="19" spans="1:10" x14ac:dyDescent="0.3">
      <c r="A19" s="8" t="s">
        <v>13</v>
      </c>
      <c r="B19" s="9">
        <v>74569</v>
      </c>
      <c r="C19" s="10">
        <f>'[1]Template Copy'!$B$12/B19</f>
        <v>0.47698105110702838</v>
      </c>
      <c r="E19" s="12">
        <v>35.71</v>
      </c>
      <c r="J19" s="13"/>
    </row>
    <row r="20" spans="1:10" x14ac:dyDescent="0.3">
      <c r="A20" s="8" t="s">
        <v>14</v>
      </c>
      <c r="B20" s="9">
        <v>77327</v>
      </c>
      <c r="C20" s="10">
        <f>'[1]Template Copy'!$B$12/B20</f>
        <v>0.45996870433354453</v>
      </c>
      <c r="E20" s="12">
        <v>37.03</v>
      </c>
      <c r="J20" s="13"/>
    </row>
    <row r="21" spans="1:10" x14ac:dyDescent="0.3">
      <c r="A21" s="8"/>
      <c r="B21" s="9"/>
      <c r="C21" s="10"/>
      <c r="E21" s="12"/>
    </row>
    <row r="22" spans="1:10" x14ac:dyDescent="0.3">
      <c r="A22" s="8" t="s">
        <v>15</v>
      </c>
      <c r="B22" s="9"/>
      <c r="C22" s="10"/>
      <c r="E22" s="12"/>
    </row>
    <row r="23" spans="1:10" x14ac:dyDescent="0.3">
      <c r="A23" s="8"/>
      <c r="B23" s="9"/>
      <c r="C23" s="10"/>
      <c r="E23" s="12"/>
    </row>
    <row r="24" spans="1:10" x14ac:dyDescent="0.3">
      <c r="A24" s="8" t="s">
        <v>16</v>
      </c>
      <c r="B24" s="9"/>
      <c r="C24" s="10"/>
      <c r="E24" s="12"/>
    </row>
    <row r="25" spans="1:10" x14ac:dyDescent="0.3">
      <c r="E25" s="12"/>
    </row>
    <row r="26" spans="1:10" x14ac:dyDescent="0.3">
      <c r="D26" s="2"/>
      <c r="E26" s="3"/>
    </row>
    <row r="27" spans="1:10" x14ac:dyDescent="0.3">
      <c r="A27" s="1" t="s">
        <v>17</v>
      </c>
      <c r="D27" s="2"/>
      <c r="F27" s="5"/>
    </row>
    <row r="28" spans="1:10" ht="31.2" x14ac:dyDescent="0.3">
      <c r="A28" s="14" t="s">
        <v>18</v>
      </c>
      <c r="B28" s="14"/>
      <c r="C28" s="15"/>
      <c r="D28" s="15"/>
      <c r="E28" s="16" t="s">
        <v>19</v>
      </c>
    </row>
    <row r="29" spans="1:10" x14ac:dyDescent="0.3">
      <c r="A29" s="17" t="s">
        <v>20</v>
      </c>
      <c r="B29" s="5" t="s">
        <v>21</v>
      </c>
      <c r="C29" s="18" t="s">
        <v>22</v>
      </c>
      <c r="D29" s="18"/>
      <c r="E29" s="19" t="s">
        <v>23</v>
      </c>
      <c r="F29" s="1" t="s">
        <v>24</v>
      </c>
    </row>
    <row r="30" spans="1:10" x14ac:dyDescent="0.3">
      <c r="A30" s="20">
        <v>65000</v>
      </c>
      <c r="B30" s="12">
        <f>ROUND(A30/12,2)</f>
        <v>5416.67</v>
      </c>
      <c r="C30" s="21">
        <f>ROUNDUP(A30/2088,2)</f>
        <v>31.14</v>
      </c>
      <c r="D30" s="21"/>
      <c r="E30" s="22">
        <f>'[1]Template Copy'!$B$12/A30</f>
        <v>0.54720000000000002</v>
      </c>
      <c r="F30" s="23">
        <f>A30*E30/52</f>
        <v>684</v>
      </c>
    </row>
    <row r="31" spans="1:10" x14ac:dyDescent="0.3">
      <c r="D31" s="2"/>
      <c r="E31" s="3"/>
    </row>
    <row r="32" spans="1:10" x14ac:dyDescent="0.3">
      <c r="C32" s="13"/>
    </row>
    <row r="33" spans="1:5" x14ac:dyDescent="0.3">
      <c r="A33" s="2" t="s">
        <v>27</v>
      </c>
      <c r="C33" s="13"/>
      <c r="E33" s="12"/>
    </row>
    <row r="35" spans="1:5" x14ac:dyDescent="0.3">
      <c r="A35" s="24" t="s">
        <v>25</v>
      </c>
    </row>
  </sheetData>
  <hyperlinks>
    <hyperlink ref="A35" location="Intro!A1" display="Back to Intro" xr:uid="{EAD088F4-FE38-42BD-8CE3-4E99225960A0}"/>
  </hyperlinks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T23 Postdocs EFF 10-01-2023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Pereida</dc:creator>
  <cp:lastModifiedBy>Tracey Pereida</cp:lastModifiedBy>
  <dcterms:created xsi:type="dcterms:W3CDTF">2024-02-16T20:14:37Z</dcterms:created>
  <dcterms:modified xsi:type="dcterms:W3CDTF">2024-02-16T20:28:23Z</dcterms:modified>
</cp:coreProperties>
</file>